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408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<sst xmlns="http://schemas.openxmlformats.org/spreadsheetml/2006/main" count="189" uniqueCount="189">
  <si>
    <t>ЗАДОЛЖЕННОСТЬ И ПЕРЕРАСЧЕТЫ ПО ОТМЕНЕННЫМ  НАЛОГАМ  СБОРАМ  И ИНЫМ ОБЯЗАТЕЛЬНЫМ ПЛАТЕЖАМ</t>
  </si>
  <si>
    <t>1 09 00000 00 0000 000</t>
  </si>
  <si>
    <t>1 09 01000 00 0000 000</t>
  </si>
  <si>
    <t>1 09 01030 05 0000 110</t>
  </si>
  <si>
    <t>Прочие налоги и сборы ( по отмененным налогам и сборам субъектов РФ)</t>
  </si>
  <si>
    <t>1 09 06000 02 0000 110</t>
  </si>
  <si>
    <t>Налог с продаж</t>
  </si>
  <si>
    <t>1 09 06010 02 0000 110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</si>
  <si>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 автономных учреждений ,а также имущества государственных и муниципальных унитарных предприятий,в том числе казенных)</t>
  </si>
  <si>
    <t>1 11 05025 05 0000 120</t>
  </si>
  <si>
    <t>1 11 05035 05 0000 120</t>
  </si>
  <si>
    <t>1 14 06025 05 0000 430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</si>
  <si>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</si>
  <si>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</si>
  <si>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</si>
  <si>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 в области налогов и сборов, предусмотренные Кодексом РФ об административных правонарушениях</t>
  </si>
  <si>
    <t>1 16 03030 01 0000 140</t>
  </si>
  <si>
    <t>Денежные взыскания (штрафы) за нарушение законодательства о применении ККТ при осуществлении наличных денежных расчетов (или) расчетов с использованием платежных карт</t>
  </si>
  <si>
    <t>1 16 08010 01 0000 140</t>
  </si>
  <si>
    <t>Денежные взыскания (штрафы) за нарушения законодательства о недрах</t>
  </si>
  <si>
    <t>1 16 25010 01 0000 140</t>
  </si>
  <si>
    <t>Денежные взыскания (штрафы) за нарушения законодательства о охране и использовании животного мира</t>
  </si>
  <si>
    <t>1 16 25030 01 0000 140</t>
  </si>
  <si>
    <t xml:space="preserve">Денежные взыскания (штрафы) за нарушение законодательства в области охраны окружающей среды </t>
  </si>
  <si>
    <t>1 16 25050 01 0000 140</t>
  </si>
  <si>
    <t xml:space="preserve">Денежные взыскания (штрафы) за нарушение  земельного законодательства </t>
  </si>
  <si>
    <t>1 16 25060 01 0000 140</t>
  </si>
  <si>
    <t>1 16 28000 01 0000 140</t>
  </si>
  <si>
    <t>1 16 30000 01 0000 140</t>
  </si>
  <si>
    <t>Прочие поступления от денежных взысканий ( штрафов) и иных сумм в возмещение ущерба</t>
  </si>
  <si>
    <t>Прочие поступления от денежных взысканий ( штрафов) и иных сумм в возмещение ущерба, зачисляемые в бюджеты муниципальных районов</t>
  </si>
  <si>
    <t>1 16 90050 05 0000 140</t>
  </si>
  <si>
    <t>Прочие неналоговые доходы бюджетов муниципальных районов</t>
  </si>
  <si>
    <t>1 17 05050 05 0000 180</t>
  </si>
  <si>
    <t>Дотации от других бюджетов бюджектной системы РФ</t>
  </si>
  <si>
    <t>2О2  01000 00 0000 151</t>
  </si>
  <si>
    <t>Прочие субсидии бюджетам муниципальных районов</t>
  </si>
  <si>
    <t>2 02 02999 05 0000 151</t>
  </si>
  <si>
    <t>2 02 04025 05 0000 151</t>
  </si>
  <si>
    <t>2 02 030000 00 0000 151</t>
  </si>
  <si>
    <t>2 02 03022 05 0000 151</t>
  </si>
  <si>
    <t>Субвенции бюджетам  муниципальных районов на выполнение  передаваемых полномочий субъектов РФ</t>
  </si>
  <si>
    <t>2 02 03024 05 0000 151</t>
  </si>
  <si>
    <t>Прочие субвенции бюджетам муниципальных районов</t>
  </si>
  <si>
    <t>2 02 03999 05 0000 151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</si>
  <si>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</si>
  <si>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</si>
  <si>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</si>
  <si>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1 11 05030 00 0000 120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</si>
  <si>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</si>
  <si>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</si>
  <si>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</si>
  <si>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</si>
  <si>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1 13 00000 00 0000 000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</si>
  <si>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</si>
  <si>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</si>
  <si>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</si>
  <si>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</si>
  <si>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1 11 05020 00 0000 120</t>
  </si>
  <si>
    <t>1 16 90000 00 0000 140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</si>
  <si>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</si>
  <si>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</si>
  <si>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</si>
  <si>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</si>
  <si>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</si>
  <si>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</si>
  <si>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</si>
  <si>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</si>
  <si>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</si>
  <si>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Субвенции бюджетам субъектов Российской Федерации и муниципальных образований</t>
  </si>
  <si>
    <t>Итого доходов</t>
  </si>
  <si>
    <t>НАЛОГОВЫЕ И НЕНАЛОГОВЫЕ ДОХОДЫ</t>
  </si>
  <si>
    <t xml:space="preserve">Наименование 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</si>
  <si>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</si>
  <si>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</si>
  <si>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</si>
  <si>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</si>
  <si>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</si>
  <si>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</si>
  <si>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1 01 01010 00 0000 110</t>
  </si>
  <si>
    <t>Налог на прибыль организаций, зачисляемый в бюджеты субъектов Российской Федерации</t>
  </si>
  <si>
    <t xml:space="preserve">1 01 01012 02 0000 110 </t>
  </si>
  <si>
    <t>Налог на доходы физических лиц</t>
  </si>
  <si>
    <t>1 01 02000 01 0000 110</t>
  </si>
  <si>
    <t>1 01 02010 01 0000 110</t>
  </si>
  <si>
    <t>1 01 02020 01 0000 110</t>
  </si>
  <si>
    <t>1 01 02030 01 0000 110</t>
  </si>
  <si>
    <t>1 01 02040 01 0000 110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</si>
  <si>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</si>
  <si>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</si>
  <si>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</si>
  <si>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</si>
  <si>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ГОСУДАРСТВЕННАЯ ПОШЛИНА</t>
  </si>
  <si>
    <t>1 08 00000 00 0000 000</t>
  </si>
  <si>
    <t>1 08 07000 01 0000 110</t>
  </si>
  <si>
    <t>Единый налог на вмененный доход для отдельных видов деятельности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</si>
  <si>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</si>
  <si>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</si>
  <si>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судьями.</t>
  </si>
  <si>
    <t>1 08 03000 01 0000 110</t>
  </si>
  <si>
    <t>1 08 03010 01 0000 110</t>
  </si>
  <si>
    <t>Государственная пошлина за государственную регистрацию,а также за совершение прочих юридически значимых  действий.</t>
  </si>
  <si>
    <t>108  07084 01 0000 110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</si>
  <si>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образований.</t>
  </si>
  <si>
    <t>Субвенции бюджетам муниципальных районов на предоставление гражданам субсидий на оплату жилого помещения и коммунальных услуг.</t>
  </si>
  <si>
    <t>1 05 01000 00 0000 110</t>
  </si>
  <si>
    <t>Государственная пошлина по делам, рассматриваемым в судах общей юрисдикции, мировыми судьями.(за исключением Верховного Суда РФ)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</si>
  <si>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РФ,зачисляемая в бюджеты муниципальных районов.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</si>
  <si>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</si>
  <si>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бюджеты,мобилизуемый на территориях муниципальных районов.</t>
  </si>
  <si>
    <t>Доходы, получаемые в виде арендной платы , а также  средства от продажи права на заключение договоров аренды за  земли,находящиеся в собственности муниципальных районов(за исключением земельных участков муниципальных бюджетных и автономных учреждений)</t>
  </si>
  <si>
    <t xml:space="preserve">Доходы, получаемые в виде арендной платы за земли после разграничения государственной собственности на землю, а также 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 </t>
  </si>
  <si>
    <t>Доходы, от сдачи в аренду имущества, находящегося в оперативном  управлении  органов государственной  власти, органов местного самоуправления, государственных  внебюджетных  фондов и созданных ими учреждений ( за исключением имущества бюджетных и автономных учреждений )</t>
  </si>
  <si>
    <t>Доходы, от сдачи в аренду имущества, находящегося в оперативном  управлении  органов  управления муниципальных районов  и созданных ими учреждений ( за исключением имущества муниципальных бюджетных и автономных учреждений )</t>
  </si>
  <si>
    <t>ДОХОДЫ ОТ ОКАЗАНИЯ ПЛАТНЫХ УСЛУГ(РАБОТ)  И КОМПЕНСАЦИИ ЗАТРАТ ГОСУДАРСТВА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</si>
  <si>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учреждений), в части реализации основных средств по указанному имуществу.</t>
  </si>
  <si>
    <t>1 14 02052 05 0000 410</t>
  </si>
  <si>
    <t>Доходы от продажи земельных участков, находящихся в собственности муниципальных районов( 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</si>
  <si>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сборах, предусмотренные ст 116, 118, 119 п 1и 2 ст 120, ст 125,126,128,129,132,133,134,135 Налогового кодекса Российской Федерации,а также штрафы,взыскание которых осуществляется на основании ранее действовавшей статьи 117 Налогового кодекса Российской Федерации.</t>
  </si>
  <si>
    <t>1 16 06000 01 0000 140</t>
  </si>
  <si>
    <t>Денежные взыскания (штрафы) за административные правонарушения  в области  государственного регулирования производства и оборота этилового спирта, алькогольной, спиртосодержащей  и табачной продукции.</t>
  </si>
  <si>
    <t>Денежные взыскания (штрафы) и иные суммы, взыскиваемые с лиц, виновных в совершении преступлений, и в возмещение ущерба имуществу,зачисляемые в бюджеты муниципальных районов.</t>
  </si>
  <si>
    <t>1 16 21050 05 0000 140</t>
  </si>
  <si>
    <t>1 16 250000 00 0000 140</t>
  </si>
  <si>
    <t>Денежные взыскания (штрафы) за нарушение законодательства о недрах, об особо ожраняемых природных территориях, об охране и испоьзовании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</si>
  <si>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>Денежные взыскания (штрафы) за нарушение законодательства в области обеспечения санитарно- эпидемиологического  благополучия человека  и законодательства в сфере защиты прав потребителей</t>
  </si>
  <si>
    <t xml:space="preserve">Денежные взыскания (штрафы) за  правонарушения  в области  дорожного движения </t>
  </si>
  <si>
    <t>ПРОЧИЕ  НЕНАЛОГОВЫЕ ДОХОДЫ</t>
  </si>
  <si>
    <t>Дотации бюджетам муниципальных районов на выравнивание бюджетной обеспеченности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</si>
  <si>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заключительными соглашениями </t>
  </si>
  <si>
    <t>2 02 04014 05 0000 151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</si>
  <si>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</si>
  <si>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</si>
  <si>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Налог на доходы физических лиц с доходов, полученных от осуществления деятельности физическими лицами, заоегистрированными в качестве индивидуальных предпринимателей,нотариусов,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</si>
  <si>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</si>
  <si>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доходов,полученных физическими лицами, являющимися иностранными гражданами, осуществляющими трудовую деятельность по найму у физических лиц на основаниипатента в соответствии со статьей 227/1 Налогового кодекса Российской Федерации</t>
  </si>
  <si>
    <t>Субсидии бюджетам муниципальных районов на обеспечение жильем молодых семей</t>
  </si>
  <si>
    <t>2 02 02008 05 0000 151</t>
  </si>
  <si>
    <t>2 02 02078 05 0000 151</t>
  </si>
  <si>
    <t>2 02 02145 05 0000 151</t>
  </si>
  <si>
    <t>Иные межбюджетные трансферты</t>
  </si>
  <si>
    <t>2 02 04000 00 0000 151</t>
  </si>
  <si>
    <t>1 12 01040 01 0000 120</t>
  </si>
  <si>
    <t>Плата за размещение отходов производства и потребления</t>
  </si>
  <si>
    <t>1 13 02995 05 0000 130</t>
  </si>
  <si>
    <t>Прочие доходы от компенсации затрат бюджетов муниципальных районов</t>
  </si>
  <si>
    <t>1 16 43000 01 0000 140</t>
  </si>
  <si>
    <t>Денежные взыскания 9штрафы)за нарушение законодательства Российской Федерации об административных правонарушениях,предусмотренные статьей 20.25 кодекса Российской Федерации об административных правонарушениях.</t>
  </si>
  <si>
    <t>2 02 02150 05 0000 151</t>
  </si>
  <si>
    <t>Дотации бюджетам муниципальных районов на поддержку мер по обеспечению сбалансированности бюджетов.</t>
  </si>
  <si>
    <t>2О2  01001 05 0000 151</t>
  </si>
  <si>
    <t>2О2  01003 05 0000 151</t>
  </si>
  <si>
    <t>2 02 02009 05 0000 151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</si>
  <si>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</si>
  <si>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%</t>
  </si>
  <si>
    <t>Начальник МКУ Финансового управления</t>
  </si>
  <si>
    <t>А Буинов</t>
  </si>
  <si>
    <t xml:space="preserve">Отчет об исполнении бюджета по доходам  муниципального образования </t>
  </si>
  <si>
    <t>исполнение</t>
  </si>
  <si>
    <t>исполнитель Н Ербахаева</t>
  </si>
  <si>
    <t>" Баяндаевский район" за  2013г</t>
  </si>
  <si>
    <t>Код бюджетной</t>
  </si>
  <si>
    <t>классификации</t>
  </si>
  <si>
    <t>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</si>
  <si>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</si>
  <si>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</si>
  <si>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</si>
  <si>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Налог,взимаемый с налогоплательщиков,выбравших в качестве объекта налогообложения доходы, уменьшенные на величину расходов</t>
  </si>
  <si>
    <t>1 05 01020 01 0000 110</t>
  </si>
  <si>
    <t>Налог,взимаемый в виде стоимости патента в связи с применением упрощенной системы налогобложения</t>
  </si>
  <si>
    <t>1 05 01040 02 0000 110</t>
  </si>
  <si>
    <t>Минимальный налог, зачисляемый в бюджеты субъектов Российской Федерации</t>
  </si>
  <si>
    <t>1 05 01050 01 0000 110</t>
  </si>
  <si>
    <t>Налог, взимаемый в связи с применением патентной системы налогообложения</t>
  </si>
  <si>
    <t>1 05 04000 02 0000 110</t>
  </si>
  <si>
    <t>Плата за выбросы загрязняющих веществ в атмосферный воздух передвижными объектами</t>
  </si>
  <si>
    <t>1 12 01020 01 0000 120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</si>
  <si>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 и автономных учреждений а также имущества муниципальных унитарных предприятий ,в том числе казенных), в части реализации основных средств по указанному имуществу.</t>
  </si>
  <si>
    <t>1 14 02050 05 0000 410</t>
  </si>
  <si>
    <t>Доходы от продажи земельных участков, государственная собственность на которые разграничена ( за исключением земельных участков бюджетных и автономных учреждений)</t>
  </si>
  <si>
    <t>1 14 06020 05 0000 430</t>
  </si>
  <si>
    <t>Субсидии бюджетам поселений на государственную поддержку малого препринимательства, включая крестьянско-фермерское хозяйство.</t>
  </si>
  <si>
    <t>Субсидии бюджетам муниципальных районов на реализацию федеральной целевой программы</t>
  </si>
  <si>
    <t>2 02 02051 05 0000 151</t>
  </si>
  <si>
    <t xml:space="preserve">Субсидии бюджетам муниципальных районов на модернизацию региональных систем общего образования </t>
  </si>
  <si>
    <t xml:space="preserve">Субсвидии бюджетам муниципальных районов на реализацию программы энергосбережения и повышения энергетической эффективновти на период до 2020года </t>
  </si>
  <si>
    <t>Прочие межбюджетные трансферты, передаваемые бюджетам муниципальных районов</t>
  </si>
  <si>
    <t>2 02 04999 05 0000 151</t>
  </si>
  <si>
    <t>план на 2013г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</si>
</sst>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_-* #,##0.0_р_._-;\-* #,##0.0_р_._-;_-* &quot;-&quot;??_р_._-;_-@_-"/>
    <numFmt numFmtId="172" formatCode="_-* #,##0_р_._-;\-* #,##0_р_._-;_-* &quot;-&quot;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0.0%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3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left" wrapText="1" indent="1"/>
    </xf>
    <xf numFmtId="3" fontId="4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 applyProtection="1">
      <alignment horizontal="left" vertical="top" wrapText="1"/>
      <protection locked="0"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88">
      <selection activeCell="H17" sqref="H17"/>
    </sheetView>
  </sheetViews>
  <sheetFormatPr defaultColWidth="9.00390625" defaultRowHeight="12.75"/>
  <cols>
    <col min="1" max="1" width="49.375" style="0" customWidth="1"/>
    <col min="2" max="2" width="19.625" style="0" customWidth="1"/>
    <col min="3" max="3" width="9.125" style="0" customWidth="1"/>
    <col min="4" max="4" width="10.50390625" style="0" customWidth="1"/>
  </cols>
  <sheetData>
    <row r="1" spans="1:6" ht="12.75">
      <c r="A1" s="8"/>
      <c r="B1" s="8"/>
      <c r="C1" s="8"/>
      <c r="D1" s="8"/>
      <c r="F1" s="8"/>
    </row>
    <row r="2" spans="1:7" ht="12.75">
      <c r="A2" s="8"/>
      <c r="B2" s="8"/>
      <c r="C2" s="8"/>
      <c r="D2" s="8"/>
      <c r="G2" s="22"/>
    </row>
    <row r="3" spans="1:7" ht="12.75">
      <c r="A3" s="9"/>
      <c r="B3" s="10"/>
      <c r="C3" s="9"/>
      <c r="D3" s="8"/>
      <c r="E3" s="8"/>
      <c r="G3" s="23"/>
    </row>
    <row r="4" spans="1:3" ht="12.75">
      <c r="A4" s="9" t="s">
        <v>157</v>
      </c>
      <c r="B4" s="9"/>
      <c r="C4" s="9"/>
    </row>
    <row r="5" spans="1:3" ht="12.75">
      <c r="A5" s="9" t="s">
        <v>160</v>
      </c>
      <c r="B5" s="9"/>
      <c r="C5" s="9"/>
    </row>
    <row r="6" spans="1:3" ht="12.75">
      <c r="A6" s="9"/>
      <c r="B6" s="9"/>
      <c r="C6" s="9"/>
    </row>
    <row r="7" spans="1:5" ht="12.75">
      <c r="A7" s="33" t="s">
        <v>72</v>
      </c>
      <c r="B7" s="25" t="s">
        <v>161</v>
      </c>
      <c r="C7" s="32" t="s">
        <v>188</v>
      </c>
      <c r="D7" s="32" t="s">
        <v>158</v>
      </c>
      <c r="E7" s="32" t="s">
        <v>154</v>
      </c>
    </row>
    <row r="8" spans="1:5" ht="12.75">
      <c r="A8" s="34"/>
      <c r="B8" s="26" t="s">
        <v>162</v>
      </c>
      <c r="C8" s="35"/>
      <c r="D8" s="35"/>
      <c r="E8" s="35"/>
    </row>
    <row r="9" spans="1:5" ht="12.75">
      <c r="A9" s="27"/>
      <c r="B9" s="28" t="s">
        <v>163</v>
      </c>
      <c r="C9" s="24"/>
      <c r="D9" s="24"/>
      <c r="E9" s="24"/>
    </row>
    <row r="10" spans="1:5" ht="12.75">
      <c r="A10" s="29" t="s">
        <v>71</v>
      </c>
      <c r="B10" s="30" t="s">
        <v>73</v>
      </c>
      <c r="C10" s="31">
        <f>C11+C20+C29+C34+C39+C45+C49+C51+C56+C73</f>
        <v>27626.8</v>
      </c>
      <c r="D10" s="31">
        <f>D11+D20+D29+D34+D39+D45+D49+D51+D56+D73</f>
        <v>27668</v>
      </c>
      <c r="E10" s="2">
        <f>D10/C10*100</f>
        <v>100.1</v>
      </c>
    </row>
    <row r="11" spans="1:5" ht="12.75">
      <c r="A11" s="11" t="s">
        <v>74</v>
      </c>
      <c r="B11" s="1" t="s">
        <v>75</v>
      </c>
      <c r="C11" s="2">
        <f>C12+C15</f>
        <v>20795.8</v>
      </c>
      <c r="D11" s="2">
        <f>D12+D15</f>
        <v>20796.3</v>
      </c>
      <c r="E11" s="2">
        <f aca="true" t="shared" si="0" ref="E11:E74">D11/C11*100</f>
        <v>100</v>
      </c>
    </row>
    <row r="12" spans="1:5" ht="12.75">
      <c r="A12" s="3" t="s">
        <v>76</v>
      </c>
      <c r="B12" s="4" t="s">
        <v>77</v>
      </c>
      <c r="C12" s="5">
        <f>C13</f>
        <v>0</v>
      </c>
      <c r="D12" s="5">
        <f>D13</f>
        <v>0</v>
      </c>
      <c r="E12" s="5">
        <v>0</v>
      </c>
    </row>
    <row r="13" spans="1:5" ht="36">
      <c r="A13" s="3" t="s">
        <v>78</v>
      </c>
      <c r="B13" s="4" t="s">
        <v>79</v>
      </c>
      <c r="C13" s="5">
        <f>C14</f>
        <v>0</v>
      </c>
      <c r="D13" s="5">
        <f>D14</f>
        <v>0</v>
      </c>
      <c r="E13" s="5">
        <v>0</v>
      </c>
    </row>
    <row r="14" spans="1:5" ht="24">
      <c r="A14" s="3" t="s">
        <v>80</v>
      </c>
      <c r="B14" s="4" t="s">
        <v>81</v>
      </c>
      <c r="C14" s="5">
        <v>0</v>
      </c>
      <c r="D14" s="5">
        <v>0</v>
      </c>
      <c r="E14" s="5">
        <v>0</v>
      </c>
    </row>
    <row r="15" spans="1:5" ht="12.75">
      <c r="A15" s="3" t="s">
        <v>82</v>
      </c>
      <c r="B15" s="4" t="s">
        <v>83</v>
      </c>
      <c r="C15" s="5">
        <f>C16+C17+C18+C19</f>
        <v>20795.8</v>
      </c>
      <c r="D15" s="5">
        <f>D16+D17+D18+D19</f>
        <v>20796.3</v>
      </c>
      <c r="E15" s="2">
        <f t="shared" si="0"/>
        <v>100</v>
      </c>
    </row>
    <row r="16" spans="1:5" ht="60">
      <c r="A16" s="3" t="s">
        <v>164</v>
      </c>
      <c r="B16" s="4" t="s">
        <v>84</v>
      </c>
      <c r="C16" s="5">
        <v>20676.8</v>
      </c>
      <c r="D16" s="5">
        <v>20678</v>
      </c>
      <c r="E16" s="5">
        <f t="shared" si="0"/>
        <v>100</v>
      </c>
    </row>
    <row r="17" spans="1:5" ht="84">
      <c r="A17" s="3" t="s">
        <v>133</v>
      </c>
      <c r="B17" s="4" t="s">
        <v>85</v>
      </c>
      <c r="C17" s="5">
        <v>31.9</v>
      </c>
      <c r="D17" s="5">
        <v>31.9</v>
      </c>
      <c r="E17" s="5">
        <f t="shared" si="0"/>
        <v>100</v>
      </c>
    </row>
    <row r="18" spans="1:5" ht="36">
      <c r="A18" s="3" t="s">
        <v>134</v>
      </c>
      <c r="B18" s="4" t="s">
        <v>86</v>
      </c>
      <c r="C18" s="5">
        <v>81.1</v>
      </c>
      <c r="D18" s="5">
        <v>81.4</v>
      </c>
      <c r="E18" s="5">
        <f t="shared" si="0"/>
        <v>100.4</v>
      </c>
    </row>
    <row r="19" spans="1:5" ht="72">
      <c r="A19" s="3" t="s">
        <v>135</v>
      </c>
      <c r="B19" s="4" t="s">
        <v>87</v>
      </c>
      <c r="C19" s="5">
        <v>6</v>
      </c>
      <c r="D19" s="5">
        <v>5</v>
      </c>
      <c r="E19" s="5">
        <f t="shared" si="0"/>
        <v>83.3</v>
      </c>
    </row>
    <row r="20" spans="1:5" ht="12.75">
      <c r="A20" s="12" t="s">
        <v>88</v>
      </c>
      <c r="B20" s="1" t="s">
        <v>89</v>
      </c>
      <c r="C20" s="2">
        <f>C21+C26+C27+C28</f>
        <v>3461.6</v>
      </c>
      <c r="D20" s="2">
        <f>D21+D26+D27+D28</f>
        <v>3492.3</v>
      </c>
      <c r="E20" s="2">
        <f t="shared" si="0"/>
        <v>100.9</v>
      </c>
    </row>
    <row r="21" spans="1:5" ht="26.25">
      <c r="A21" s="13" t="s">
        <v>90</v>
      </c>
      <c r="B21" s="4" t="s">
        <v>105</v>
      </c>
      <c r="C21" s="5">
        <f>C22+C23+C24+C25</f>
        <v>612.9</v>
      </c>
      <c r="D21" s="5">
        <f>D22+D23+D24+D25</f>
        <v>613</v>
      </c>
      <c r="E21" s="5">
        <f t="shared" si="0"/>
        <v>100</v>
      </c>
    </row>
    <row r="22" spans="1:5" ht="26.25">
      <c r="A22" s="13" t="s">
        <v>165</v>
      </c>
      <c r="B22" s="4" t="s">
        <v>166</v>
      </c>
      <c r="C22" s="5">
        <v>181.9</v>
      </c>
      <c r="D22" s="5">
        <v>181.9</v>
      </c>
      <c r="E22" s="5">
        <f t="shared" si="0"/>
        <v>100</v>
      </c>
    </row>
    <row r="23" spans="1:5" ht="39">
      <c r="A23" s="13" t="s">
        <v>167</v>
      </c>
      <c r="B23" s="4" t="s">
        <v>168</v>
      </c>
      <c r="C23" s="5">
        <v>247.3</v>
      </c>
      <c r="D23" s="5">
        <v>247.3</v>
      </c>
      <c r="E23" s="5">
        <f t="shared" si="0"/>
        <v>100</v>
      </c>
    </row>
    <row r="24" spans="1:5" ht="26.25">
      <c r="A24" s="13" t="s">
        <v>169</v>
      </c>
      <c r="B24" s="4" t="s">
        <v>170</v>
      </c>
      <c r="C24" s="5">
        <v>0</v>
      </c>
      <c r="D24" s="5">
        <v>0</v>
      </c>
      <c r="E24" s="5">
        <v>0</v>
      </c>
    </row>
    <row r="25" spans="1:5" ht="26.25">
      <c r="A25" s="13" t="s">
        <v>171</v>
      </c>
      <c r="B25" s="4" t="s">
        <v>172</v>
      </c>
      <c r="C25" s="5">
        <v>183.7</v>
      </c>
      <c r="D25" s="5">
        <v>183.8</v>
      </c>
      <c r="E25" s="5">
        <f t="shared" si="0"/>
        <v>100.1</v>
      </c>
    </row>
    <row r="26" spans="1:5" ht="24">
      <c r="A26" s="3" t="s">
        <v>95</v>
      </c>
      <c r="B26" s="4" t="s">
        <v>96</v>
      </c>
      <c r="C26" s="5">
        <v>2654.2</v>
      </c>
      <c r="D26" s="5">
        <v>2686.2</v>
      </c>
      <c r="E26" s="5">
        <f t="shared" si="0"/>
        <v>101.2</v>
      </c>
    </row>
    <row r="27" spans="1:5" ht="12.75">
      <c r="A27" s="3" t="s">
        <v>91</v>
      </c>
      <c r="B27" s="4" t="s">
        <v>97</v>
      </c>
      <c r="C27" s="5">
        <v>182.5</v>
      </c>
      <c r="D27" s="5">
        <v>181.1</v>
      </c>
      <c r="E27" s="5">
        <f t="shared" si="0"/>
        <v>99.2</v>
      </c>
    </row>
    <row r="28" spans="1:5" ht="24">
      <c r="A28" s="3" t="s">
        <v>173</v>
      </c>
      <c r="B28" s="4" t="s">
        <v>174</v>
      </c>
      <c r="C28" s="5">
        <v>12</v>
      </c>
      <c r="D28" s="5">
        <v>12</v>
      </c>
      <c r="E28" s="5">
        <f t="shared" si="0"/>
        <v>100</v>
      </c>
    </row>
    <row r="29" spans="1:5" ht="12.75">
      <c r="A29" s="12" t="s">
        <v>92</v>
      </c>
      <c r="B29" s="1" t="s">
        <v>93</v>
      </c>
      <c r="C29" s="2">
        <f>C30+C32</f>
        <v>643.4</v>
      </c>
      <c r="D29" s="2">
        <f>D30+D32</f>
        <v>643.6</v>
      </c>
      <c r="E29" s="2">
        <f t="shared" si="0"/>
        <v>100</v>
      </c>
    </row>
    <row r="30" spans="1:5" ht="24">
      <c r="A30" s="3" t="s">
        <v>98</v>
      </c>
      <c r="B30" s="4" t="s">
        <v>99</v>
      </c>
      <c r="C30" s="5">
        <f>C31</f>
        <v>355.4</v>
      </c>
      <c r="D30" s="5">
        <f>D31</f>
        <v>355.6</v>
      </c>
      <c r="E30" s="5">
        <f t="shared" si="0"/>
        <v>100.1</v>
      </c>
    </row>
    <row r="31" spans="1:5" ht="36">
      <c r="A31" s="3" t="s">
        <v>106</v>
      </c>
      <c r="B31" s="4" t="s">
        <v>100</v>
      </c>
      <c r="C31" s="5">
        <v>355.4</v>
      </c>
      <c r="D31" s="5">
        <v>355.6</v>
      </c>
      <c r="E31" s="5">
        <f t="shared" si="0"/>
        <v>100.1</v>
      </c>
    </row>
    <row r="32" spans="1:5" ht="24">
      <c r="A32" s="3" t="s">
        <v>101</v>
      </c>
      <c r="B32" s="4" t="s">
        <v>94</v>
      </c>
      <c r="C32" s="5">
        <f>C33</f>
        <v>288</v>
      </c>
      <c r="D32" s="5">
        <f>D33</f>
        <v>288</v>
      </c>
      <c r="E32" s="5">
        <f t="shared" si="0"/>
        <v>100</v>
      </c>
    </row>
    <row r="33" spans="1:5" ht="48">
      <c r="A33" s="3" t="s">
        <v>107</v>
      </c>
      <c r="B33" s="14" t="s">
        <v>102</v>
      </c>
      <c r="C33" s="5">
        <v>288</v>
      </c>
      <c r="D33" s="5">
        <v>288</v>
      </c>
      <c r="E33" s="5">
        <f t="shared" si="0"/>
        <v>100</v>
      </c>
    </row>
    <row r="34" spans="1:5" ht="33.75">
      <c r="A34" s="15" t="s">
        <v>0</v>
      </c>
      <c r="B34" s="1" t="s">
        <v>1</v>
      </c>
      <c r="C34" s="2">
        <f>C35+C37</f>
        <v>1</v>
      </c>
      <c r="D34" s="2">
        <f>D35+D37</f>
        <v>0.9</v>
      </c>
      <c r="E34" s="2">
        <f t="shared" si="0"/>
        <v>90</v>
      </c>
    </row>
    <row r="35" spans="1:5" ht="24">
      <c r="A35" s="3" t="s">
        <v>108</v>
      </c>
      <c r="B35" s="4" t="s">
        <v>2</v>
      </c>
      <c r="C35" s="5">
        <f>C36</f>
        <v>0</v>
      </c>
      <c r="D35" s="5">
        <f>D36</f>
        <v>0.1</v>
      </c>
      <c r="E35" s="5">
        <v>0</v>
      </c>
    </row>
    <row r="36" spans="1:5" ht="36">
      <c r="A36" s="3" t="s">
        <v>109</v>
      </c>
      <c r="B36" s="4" t="s">
        <v>3</v>
      </c>
      <c r="C36" s="5">
        <v>0</v>
      </c>
      <c r="D36" s="5">
        <v>0.1</v>
      </c>
      <c r="E36" s="5">
        <v>0</v>
      </c>
    </row>
    <row r="37" spans="1:5" ht="24">
      <c r="A37" s="3" t="s">
        <v>4</v>
      </c>
      <c r="B37" s="4" t="s">
        <v>5</v>
      </c>
      <c r="C37" s="5">
        <f>C38</f>
        <v>1</v>
      </c>
      <c r="D37" s="5">
        <f>D38</f>
        <v>0.8</v>
      </c>
      <c r="E37" s="5">
        <f t="shared" si="0"/>
        <v>80</v>
      </c>
    </row>
    <row r="38" spans="1:5" ht="12.75">
      <c r="A38" s="3" t="s">
        <v>6</v>
      </c>
      <c r="B38" s="4" t="s">
        <v>7</v>
      </c>
      <c r="C38" s="5">
        <v>1</v>
      </c>
      <c r="D38" s="5">
        <v>0.8</v>
      </c>
      <c r="E38" s="5">
        <f t="shared" si="0"/>
        <v>80</v>
      </c>
    </row>
    <row r="39" spans="1:5" ht="39">
      <c r="A39" s="12" t="s">
        <v>45</v>
      </c>
      <c r="B39" s="1" t="s">
        <v>46</v>
      </c>
      <c r="C39" s="2">
        <f>C41+C43</f>
        <v>330.6</v>
      </c>
      <c r="D39" s="2">
        <f>D41+D43</f>
        <v>330.6</v>
      </c>
      <c r="E39" s="2">
        <f t="shared" si="0"/>
        <v>100</v>
      </c>
    </row>
    <row r="40" spans="1:5" ht="60">
      <c r="A40" s="3" t="s">
        <v>8</v>
      </c>
      <c r="B40" s="4" t="s">
        <v>47</v>
      </c>
      <c r="C40" s="5">
        <f>C41+C43</f>
        <v>330.6</v>
      </c>
      <c r="D40" s="5">
        <f>D41+D43</f>
        <v>330.6</v>
      </c>
      <c r="E40" s="5">
        <f t="shared" si="0"/>
        <v>100</v>
      </c>
    </row>
    <row r="41" spans="1:5" ht="60">
      <c r="A41" s="3" t="s">
        <v>111</v>
      </c>
      <c r="B41" s="4" t="s">
        <v>58</v>
      </c>
      <c r="C41" s="5">
        <f>C42</f>
        <v>297.4</v>
      </c>
      <c r="D41" s="5">
        <f>D42</f>
        <v>297.4</v>
      </c>
      <c r="E41" s="5">
        <f t="shared" si="0"/>
        <v>100</v>
      </c>
    </row>
    <row r="42" spans="1:5" ht="60">
      <c r="A42" s="3" t="s">
        <v>110</v>
      </c>
      <c r="B42" s="4" t="s">
        <v>9</v>
      </c>
      <c r="C42" s="5">
        <v>297.4</v>
      </c>
      <c r="D42" s="5">
        <v>297.4</v>
      </c>
      <c r="E42" s="5">
        <f t="shared" si="0"/>
        <v>100</v>
      </c>
    </row>
    <row r="43" spans="1:5" ht="72">
      <c r="A43" s="3" t="s">
        <v>112</v>
      </c>
      <c r="B43" s="4" t="s">
        <v>48</v>
      </c>
      <c r="C43" s="5">
        <f>C44</f>
        <v>33.2</v>
      </c>
      <c r="D43" s="5">
        <f>D44</f>
        <v>33.2</v>
      </c>
      <c r="E43" s="5">
        <f t="shared" si="0"/>
        <v>100</v>
      </c>
    </row>
    <row r="44" spans="1:5" ht="60">
      <c r="A44" s="3" t="s">
        <v>113</v>
      </c>
      <c r="B44" s="4" t="s">
        <v>10</v>
      </c>
      <c r="C44" s="5">
        <v>33.2</v>
      </c>
      <c r="D44" s="5">
        <v>33.2</v>
      </c>
      <c r="E44" s="5">
        <f t="shared" si="0"/>
        <v>100</v>
      </c>
    </row>
    <row r="45" spans="1:5" ht="26.25">
      <c r="A45" s="12" t="s">
        <v>49</v>
      </c>
      <c r="B45" s="1" t="s">
        <v>50</v>
      </c>
      <c r="C45" s="2">
        <f>C46+C47+C48</f>
        <v>26.7</v>
      </c>
      <c r="D45" s="2">
        <f>D46+D47+D48</f>
        <v>26.8</v>
      </c>
      <c r="E45" s="2">
        <f t="shared" si="0"/>
        <v>100.4</v>
      </c>
    </row>
    <row r="46" spans="1:5" ht="12.75">
      <c r="A46" s="3" t="s">
        <v>51</v>
      </c>
      <c r="B46" s="4" t="s">
        <v>52</v>
      </c>
      <c r="C46" s="5">
        <v>1.4</v>
      </c>
      <c r="D46" s="5">
        <v>1.4</v>
      </c>
      <c r="E46" s="5">
        <f t="shared" si="0"/>
        <v>100</v>
      </c>
    </row>
    <row r="47" spans="1:5" ht="24">
      <c r="A47" s="3" t="s">
        <v>175</v>
      </c>
      <c r="B47" s="4" t="s">
        <v>176</v>
      </c>
      <c r="C47" s="5">
        <v>0.9</v>
      </c>
      <c r="D47" s="5">
        <v>0.9</v>
      </c>
      <c r="E47" s="5">
        <f t="shared" si="0"/>
        <v>100</v>
      </c>
    </row>
    <row r="48" spans="1:5" ht="12.75">
      <c r="A48" s="3" t="s">
        <v>143</v>
      </c>
      <c r="B48" s="4" t="s">
        <v>142</v>
      </c>
      <c r="C48" s="5">
        <v>24.4</v>
      </c>
      <c r="D48" s="5">
        <v>24.5</v>
      </c>
      <c r="E48" s="5">
        <f t="shared" si="0"/>
        <v>100.4</v>
      </c>
    </row>
    <row r="49" spans="1:5" ht="39">
      <c r="A49" s="12" t="s">
        <v>114</v>
      </c>
      <c r="B49" s="1" t="s">
        <v>53</v>
      </c>
      <c r="C49" s="2">
        <f>C50</f>
        <v>328.8</v>
      </c>
      <c r="D49" s="2">
        <f>D50</f>
        <v>328.8</v>
      </c>
      <c r="E49" s="2">
        <f t="shared" si="0"/>
        <v>100</v>
      </c>
    </row>
    <row r="50" spans="1:5" ht="24">
      <c r="A50" s="16" t="s">
        <v>145</v>
      </c>
      <c r="B50" s="4" t="s">
        <v>144</v>
      </c>
      <c r="C50" s="5">
        <v>328.8</v>
      </c>
      <c r="D50" s="5">
        <v>328.8</v>
      </c>
      <c r="E50" s="5">
        <f t="shared" si="0"/>
        <v>100</v>
      </c>
    </row>
    <row r="51" spans="1:5" ht="26.25">
      <c r="A51" s="12" t="s">
        <v>54</v>
      </c>
      <c r="B51" s="1" t="s">
        <v>55</v>
      </c>
      <c r="C51" s="2">
        <f>C52+C54</f>
        <v>546.2</v>
      </c>
      <c r="D51" s="2">
        <f>D52+D54</f>
        <v>546.2</v>
      </c>
      <c r="E51" s="2">
        <f t="shared" si="0"/>
        <v>100</v>
      </c>
    </row>
    <row r="52" spans="1:5" ht="84">
      <c r="A52" s="3" t="s">
        <v>177</v>
      </c>
      <c r="B52" s="4" t="s">
        <v>178</v>
      </c>
      <c r="C52" s="5">
        <f>C53</f>
        <v>0</v>
      </c>
      <c r="D52" s="5">
        <f>D53</f>
        <v>0</v>
      </c>
      <c r="E52" s="5">
        <v>0</v>
      </c>
    </row>
    <row r="53" spans="1:5" ht="60">
      <c r="A53" s="3" t="s">
        <v>115</v>
      </c>
      <c r="B53" s="4" t="s">
        <v>116</v>
      </c>
      <c r="C53" s="5">
        <v>0</v>
      </c>
      <c r="D53" s="5">
        <v>0</v>
      </c>
      <c r="E53" s="5">
        <v>0</v>
      </c>
    </row>
    <row r="54" spans="1:5" ht="36">
      <c r="A54" s="3" t="s">
        <v>179</v>
      </c>
      <c r="B54" s="4" t="s">
        <v>180</v>
      </c>
      <c r="C54" s="5">
        <f>C55</f>
        <v>546.2</v>
      </c>
      <c r="D54" s="5">
        <f>D55</f>
        <v>546.2</v>
      </c>
      <c r="E54" s="5">
        <f t="shared" si="0"/>
        <v>100</v>
      </c>
    </row>
    <row r="55" spans="1:5" ht="48">
      <c r="A55" s="3" t="s">
        <v>117</v>
      </c>
      <c r="B55" s="4" t="s">
        <v>11</v>
      </c>
      <c r="C55" s="5">
        <v>546.2</v>
      </c>
      <c r="D55" s="5">
        <v>546.2</v>
      </c>
      <c r="E55" s="5">
        <f t="shared" si="0"/>
        <v>100</v>
      </c>
    </row>
    <row r="56" spans="1:5" ht="12.75">
      <c r="A56" s="12" t="s">
        <v>56</v>
      </c>
      <c r="B56" s="1" t="s">
        <v>57</v>
      </c>
      <c r="C56" s="2">
        <f>C57+C60+C61+C68+C69+C71+C63+C70</f>
        <v>1262.4</v>
      </c>
      <c r="D56" s="2">
        <f>D57+D60+D61+D68+D69+D71+D63+D70</f>
        <v>1272.2</v>
      </c>
      <c r="E56" s="2">
        <f t="shared" si="0"/>
        <v>100.8</v>
      </c>
    </row>
    <row r="57" spans="1:5" ht="24">
      <c r="A57" s="3" t="s">
        <v>12</v>
      </c>
      <c r="B57" s="4" t="s">
        <v>13</v>
      </c>
      <c r="C57" s="5">
        <f>C58+C59</f>
        <v>74</v>
      </c>
      <c r="D57" s="5">
        <f>D58+D59</f>
        <v>74.4</v>
      </c>
      <c r="E57" s="5">
        <f t="shared" si="0"/>
        <v>100.5</v>
      </c>
    </row>
    <row r="58" spans="1:5" ht="72">
      <c r="A58" s="3" t="s">
        <v>118</v>
      </c>
      <c r="B58" s="4" t="s">
        <v>14</v>
      </c>
      <c r="C58" s="5">
        <v>65.4</v>
      </c>
      <c r="D58" s="5">
        <v>65.5</v>
      </c>
      <c r="E58" s="5">
        <f t="shared" si="0"/>
        <v>100.2</v>
      </c>
    </row>
    <row r="59" spans="1:5" ht="36">
      <c r="A59" s="3" t="s">
        <v>15</v>
      </c>
      <c r="B59" s="4" t="s">
        <v>16</v>
      </c>
      <c r="C59" s="5">
        <v>8.6</v>
      </c>
      <c r="D59" s="5">
        <v>8.9</v>
      </c>
      <c r="E59" s="5">
        <f t="shared" si="0"/>
        <v>103.5</v>
      </c>
    </row>
    <row r="60" spans="1:5" ht="36">
      <c r="A60" s="3" t="s">
        <v>17</v>
      </c>
      <c r="B60" s="4" t="s">
        <v>119</v>
      </c>
      <c r="C60" s="5">
        <v>0</v>
      </c>
      <c r="D60" s="5">
        <v>0</v>
      </c>
      <c r="E60" s="5">
        <v>0</v>
      </c>
    </row>
    <row r="61" spans="1:5" ht="48">
      <c r="A61" s="3" t="s">
        <v>120</v>
      </c>
      <c r="B61" s="4" t="s">
        <v>18</v>
      </c>
      <c r="C61" s="5">
        <v>54.5</v>
      </c>
      <c r="D61" s="5">
        <v>54.5</v>
      </c>
      <c r="E61" s="5">
        <f t="shared" si="0"/>
        <v>100</v>
      </c>
    </row>
    <row r="62" spans="1:5" ht="48">
      <c r="A62" s="3" t="s">
        <v>121</v>
      </c>
      <c r="B62" s="4" t="s">
        <v>122</v>
      </c>
      <c r="C62" s="5">
        <v>0</v>
      </c>
      <c r="D62" s="5">
        <v>0</v>
      </c>
      <c r="E62" s="5">
        <v>0</v>
      </c>
    </row>
    <row r="63" spans="1:5" ht="72">
      <c r="A63" s="3" t="s">
        <v>124</v>
      </c>
      <c r="B63" s="4" t="s">
        <v>123</v>
      </c>
      <c r="C63" s="5">
        <v>83.8</v>
      </c>
      <c r="D63" s="5">
        <v>84.3</v>
      </c>
      <c r="E63" s="5">
        <f t="shared" si="0"/>
        <v>100.6</v>
      </c>
    </row>
    <row r="64" spans="1:5" ht="24">
      <c r="A64" s="3" t="s">
        <v>19</v>
      </c>
      <c r="B64" s="4" t="s">
        <v>20</v>
      </c>
      <c r="C64" s="5">
        <v>0</v>
      </c>
      <c r="D64" s="5">
        <v>0</v>
      </c>
      <c r="E64" s="5">
        <v>0</v>
      </c>
    </row>
    <row r="65" spans="1:5" ht="24">
      <c r="A65" s="3" t="s">
        <v>21</v>
      </c>
      <c r="B65" s="4" t="s">
        <v>22</v>
      </c>
      <c r="C65" s="5">
        <v>65.8</v>
      </c>
      <c r="D65" s="5">
        <v>65.8</v>
      </c>
      <c r="E65" s="5">
        <f t="shared" si="0"/>
        <v>100</v>
      </c>
    </row>
    <row r="66" spans="1:5" ht="24">
      <c r="A66" s="3" t="s">
        <v>23</v>
      </c>
      <c r="B66" s="4" t="s">
        <v>24</v>
      </c>
      <c r="C66" s="5">
        <v>0</v>
      </c>
      <c r="D66" s="5">
        <v>0.6</v>
      </c>
      <c r="E66" s="5">
        <v>0</v>
      </c>
    </row>
    <row r="67" spans="1:5" ht="24">
      <c r="A67" s="3" t="s">
        <v>25</v>
      </c>
      <c r="B67" s="4" t="s">
        <v>26</v>
      </c>
      <c r="C67" s="5">
        <v>17.9</v>
      </c>
      <c r="D67" s="5">
        <v>17.9</v>
      </c>
      <c r="E67" s="5">
        <f t="shared" si="0"/>
        <v>100</v>
      </c>
    </row>
    <row r="68" spans="1:5" ht="48">
      <c r="A68" s="3" t="s">
        <v>125</v>
      </c>
      <c r="B68" s="4" t="s">
        <v>27</v>
      </c>
      <c r="C68" s="5">
        <v>174.5</v>
      </c>
      <c r="D68" s="5">
        <v>174.5</v>
      </c>
      <c r="E68" s="5">
        <f t="shared" si="0"/>
        <v>100</v>
      </c>
    </row>
    <row r="69" spans="1:5" ht="24">
      <c r="A69" s="3" t="s">
        <v>126</v>
      </c>
      <c r="B69" s="4" t="s">
        <v>28</v>
      </c>
      <c r="C69" s="5">
        <v>35.8</v>
      </c>
      <c r="D69" s="5">
        <v>35.8</v>
      </c>
      <c r="E69" s="5">
        <f t="shared" si="0"/>
        <v>100</v>
      </c>
    </row>
    <row r="70" spans="1:5" ht="48">
      <c r="A70" s="3" t="s">
        <v>147</v>
      </c>
      <c r="B70" s="4" t="s">
        <v>146</v>
      </c>
      <c r="C70" s="5">
        <v>21.9</v>
      </c>
      <c r="D70" s="5">
        <v>21.9</v>
      </c>
      <c r="E70" s="5">
        <f t="shared" si="0"/>
        <v>100</v>
      </c>
    </row>
    <row r="71" spans="1:5" ht="24">
      <c r="A71" s="3" t="s">
        <v>29</v>
      </c>
      <c r="B71" s="4" t="s">
        <v>59</v>
      </c>
      <c r="C71" s="5">
        <f>C72</f>
        <v>817.9</v>
      </c>
      <c r="D71" s="5">
        <f>D72</f>
        <v>826.8</v>
      </c>
      <c r="E71" s="5">
        <f t="shared" si="0"/>
        <v>101.1</v>
      </c>
    </row>
    <row r="72" spans="1:5" ht="36">
      <c r="A72" s="3" t="s">
        <v>30</v>
      </c>
      <c r="B72" s="4" t="s">
        <v>31</v>
      </c>
      <c r="C72" s="5">
        <v>817.9</v>
      </c>
      <c r="D72" s="5">
        <v>826.8</v>
      </c>
      <c r="E72" s="5">
        <f t="shared" si="0"/>
        <v>101.1</v>
      </c>
    </row>
    <row r="73" spans="1:5" ht="12.75">
      <c r="A73" s="12" t="s">
        <v>127</v>
      </c>
      <c r="B73" s="1" t="s">
        <v>60</v>
      </c>
      <c r="C73" s="2">
        <f>C74</f>
        <v>230.3</v>
      </c>
      <c r="D73" s="2">
        <f>D74</f>
        <v>230.3</v>
      </c>
      <c r="E73" s="2">
        <f t="shared" si="0"/>
        <v>100</v>
      </c>
    </row>
    <row r="74" spans="1:5" ht="12.75">
      <c r="A74" s="3" t="s">
        <v>61</v>
      </c>
      <c r="B74" s="4" t="s">
        <v>62</v>
      </c>
      <c r="C74" s="5">
        <f>C75</f>
        <v>230.3</v>
      </c>
      <c r="D74" s="5">
        <f>D75</f>
        <v>230.3</v>
      </c>
      <c r="E74" s="5">
        <f t="shared" si="0"/>
        <v>100</v>
      </c>
    </row>
    <row r="75" spans="1:5" ht="12.75">
      <c r="A75" s="3" t="s">
        <v>32</v>
      </c>
      <c r="B75" s="4" t="s">
        <v>33</v>
      </c>
      <c r="C75" s="5">
        <v>230.3</v>
      </c>
      <c r="D75" s="5">
        <v>230.3</v>
      </c>
      <c r="E75" s="5">
        <f aca="true" t="shared" si="1" ref="E75:E98">D75/C75*100</f>
        <v>100</v>
      </c>
    </row>
    <row r="76" spans="1:5" ht="12.75">
      <c r="A76" s="17" t="s">
        <v>63</v>
      </c>
      <c r="B76" s="1" t="s">
        <v>64</v>
      </c>
      <c r="C76" s="5">
        <f>C77</f>
        <v>670433.9</v>
      </c>
      <c r="D76" s="5">
        <f>D77</f>
        <v>669591</v>
      </c>
      <c r="E76" s="2">
        <f t="shared" si="1"/>
        <v>99.9</v>
      </c>
    </row>
    <row r="77" spans="1:5" ht="24">
      <c r="A77" s="6" t="s">
        <v>65</v>
      </c>
      <c r="B77" s="4" t="s">
        <v>66</v>
      </c>
      <c r="C77" s="5">
        <f>C78+C81+C89+C94</f>
        <v>670433.9</v>
      </c>
      <c r="D77" s="5">
        <f>D78+D81+D89+D94</f>
        <v>669591</v>
      </c>
      <c r="E77" s="5">
        <f t="shared" si="1"/>
        <v>99.9</v>
      </c>
    </row>
    <row r="78" spans="1:5" ht="12.75">
      <c r="A78" s="6" t="s">
        <v>34</v>
      </c>
      <c r="B78" s="4" t="s">
        <v>35</v>
      </c>
      <c r="C78" s="5">
        <f>C80+C79</f>
        <v>84656.8</v>
      </c>
      <c r="D78" s="5">
        <f>D80+D79</f>
        <v>84656.8</v>
      </c>
      <c r="E78" s="5">
        <f t="shared" si="1"/>
        <v>100</v>
      </c>
    </row>
    <row r="79" spans="1:5" ht="24">
      <c r="A79" s="6" t="s">
        <v>128</v>
      </c>
      <c r="B79" s="4" t="s">
        <v>150</v>
      </c>
      <c r="C79" s="5">
        <v>62949</v>
      </c>
      <c r="D79" s="5">
        <v>62949</v>
      </c>
      <c r="E79" s="5">
        <f t="shared" si="1"/>
        <v>100</v>
      </c>
    </row>
    <row r="80" spans="1:5" ht="24">
      <c r="A80" s="18" t="s">
        <v>149</v>
      </c>
      <c r="B80" s="4" t="s">
        <v>151</v>
      </c>
      <c r="C80" s="5">
        <v>21707.8</v>
      </c>
      <c r="D80" s="5">
        <v>21707.8</v>
      </c>
      <c r="E80" s="5">
        <f t="shared" si="1"/>
        <v>100</v>
      </c>
    </row>
    <row r="81" spans="1:5" ht="24">
      <c r="A81" s="18" t="s">
        <v>67</v>
      </c>
      <c r="B81" s="4" t="s">
        <v>68</v>
      </c>
      <c r="C81" s="5">
        <f>C82+C84+C85+C87+C88+C86+C83</f>
        <v>403645.3</v>
      </c>
      <c r="D81" s="5">
        <f>D82+D84+D85+D87+D88+D86+D83</f>
        <v>403166.5</v>
      </c>
      <c r="E81" s="5">
        <f t="shared" si="1"/>
        <v>99.9</v>
      </c>
    </row>
    <row r="82" spans="1:5" ht="24">
      <c r="A82" s="18" t="s">
        <v>136</v>
      </c>
      <c r="B82" s="4" t="s">
        <v>137</v>
      </c>
      <c r="C82" s="5">
        <v>273.6</v>
      </c>
      <c r="D82" s="5">
        <v>273.6</v>
      </c>
      <c r="E82" s="5">
        <f t="shared" si="1"/>
        <v>100</v>
      </c>
    </row>
    <row r="83" spans="1:5" ht="36">
      <c r="A83" s="18" t="s">
        <v>181</v>
      </c>
      <c r="B83" s="4" t="s">
        <v>152</v>
      </c>
      <c r="C83" s="5">
        <v>600</v>
      </c>
      <c r="D83" s="5">
        <v>600</v>
      </c>
      <c r="E83" s="5">
        <f t="shared" si="1"/>
        <v>100</v>
      </c>
    </row>
    <row r="84" spans="1:5" ht="24">
      <c r="A84" s="18" t="s">
        <v>182</v>
      </c>
      <c r="B84" s="4" t="s">
        <v>183</v>
      </c>
      <c r="C84" s="5">
        <v>239.4</v>
      </c>
      <c r="D84" s="5">
        <v>239.4</v>
      </c>
      <c r="E84" s="5">
        <f t="shared" si="1"/>
        <v>100</v>
      </c>
    </row>
    <row r="85" spans="1:5" ht="24">
      <c r="A85" s="18" t="s">
        <v>184</v>
      </c>
      <c r="B85" s="4" t="s">
        <v>139</v>
      </c>
      <c r="C85" s="5">
        <v>4477.4</v>
      </c>
      <c r="D85" s="5">
        <v>4477.4</v>
      </c>
      <c r="E85" s="5">
        <f t="shared" si="1"/>
        <v>100</v>
      </c>
    </row>
    <row r="86" spans="1:5" ht="36">
      <c r="A86" s="18" t="s">
        <v>185</v>
      </c>
      <c r="B86" s="4" t="s">
        <v>148</v>
      </c>
      <c r="C86" s="5">
        <v>475</v>
      </c>
      <c r="D86" s="5">
        <v>0</v>
      </c>
      <c r="E86" s="5">
        <f t="shared" si="1"/>
        <v>0</v>
      </c>
    </row>
    <row r="87" spans="1:5" ht="36">
      <c r="A87" s="18" t="s">
        <v>153</v>
      </c>
      <c r="B87" s="4" t="s">
        <v>138</v>
      </c>
      <c r="C87" s="5">
        <v>5529</v>
      </c>
      <c r="D87" s="5">
        <v>5529</v>
      </c>
      <c r="E87" s="5">
        <f t="shared" si="1"/>
        <v>100</v>
      </c>
    </row>
    <row r="88" spans="1:5" ht="12.75">
      <c r="A88" s="18" t="s">
        <v>36</v>
      </c>
      <c r="B88" s="4" t="s">
        <v>37</v>
      </c>
      <c r="C88" s="5">
        <v>392050.9</v>
      </c>
      <c r="D88" s="5">
        <v>392047.1</v>
      </c>
      <c r="E88" s="5">
        <f t="shared" si="1"/>
        <v>100</v>
      </c>
    </row>
    <row r="89" spans="1:5" ht="24">
      <c r="A89" s="18" t="s">
        <v>69</v>
      </c>
      <c r="B89" s="4" t="s">
        <v>39</v>
      </c>
      <c r="C89" s="5">
        <f>C91+C90+C92+C93</f>
        <v>176697.1</v>
      </c>
      <c r="D89" s="5">
        <f>D91+D90+D92+D93</f>
        <v>176339</v>
      </c>
      <c r="E89" s="5">
        <f t="shared" si="1"/>
        <v>99.8</v>
      </c>
    </row>
    <row r="90" spans="1:5" ht="24">
      <c r="A90" s="18" t="s">
        <v>132</v>
      </c>
      <c r="B90" s="4" t="s">
        <v>131</v>
      </c>
      <c r="C90" s="5">
        <v>2269</v>
      </c>
      <c r="D90" s="5">
        <v>2230</v>
      </c>
      <c r="E90" s="5">
        <f t="shared" si="1"/>
        <v>98.3</v>
      </c>
    </row>
    <row r="91" spans="1:5" ht="36">
      <c r="A91" s="18" t="s">
        <v>104</v>
      </c>
      <c r="B91" s="4" t="s">
        <v>40</v>
      </c>
      <c r="C91" s="5">
        <v>6433.9</v>
      </c>
      <c r="D91" s="5">
        <v>6433.9</v>
      </c>
      <c r="E91" s="5">
        <f t="shared" si="1"/>
        <v>100</v>
      </c>
    </row>
    <row r="92" spans="1:5" ht="24">
      <c r="A92" s="18" t="s">
        <v>41</v>
      </c>
      <c r="B92" s="4" t="s">
        <v>42</v>
      </c>
      <c r="C92" s="5">
        <v>5440.7</v>
      </c>
      <c r="D92" s="5">
        <v>5128.3</v>
      </c>
      <c r="E92" s="5">
        <f t="shared" si="1"/>
        <v>94.3</v>
      </c>
    </row>
    <row r="93" spans="1:5" ht="12.75">
      <c r="A93" s="18" t="s">
        <v>43</v>
      </c>
      <c r="B93" s="4" t="s">
        <v>44</v>
      </c>
      <c r="C93" s="5">
        <v>162553.5</v>
      </c>
      <c r="D93" s="5">
        <v>162546.8</v>
      </c>
      <c r="E93" s="5">
        <f t="shared" si="1"/>
        <v>100</v>
      </c>
    </row>
    <row r="94" spans="1:5" ht="12.75">
      <c r="A94" s="18" t="s">
        <v>140</v>
      </c>
      <c r="B94" s="4" t="s">
        <v>141</v>
      </c>
      <c r="C94" s="5">
        <f>C95+C96+C97</f>
        <v>5434.7</v>
      </c>
      <c r="D94" s="5">
        <f>D95+D96+D97</f>
        <v>5428.7</v>
      </c>
      <c r="E94" s="5">
        <f t="shared" si="1"/>
        <v>99.9</v>
      </c>
    </row>
    <row r="95" spans="1:5" ht="60">
      <c r="A95" s="18" t="s">
        <v>129</v>
      </c>
      <c r="B95" s="4" t="s">
        <v>130</v>
      </c>
      <c r="C95" s="5">
        <v>3968.6</v>
      </c>
      <c r="D95" s="5">
        <v>3962.6</v>
      </c>
      <c r="E95" s="5">
        <f t="shared" si="1"/>
        <v>99.8</v>
      </c>
    </row>
    <row r="96" spans="1:5" ht="36">
      <c r="A96" s="18" t="s">
        <v>103</v>
      </c>
      <c r="B96" s="4" t="s">
        <v>38</v>
      </c>
      <c r="C96" s="5">
        <v>212.1</v>
      </c>
      <c r="D96" s="5">
        <v>212.1</v>
      </c>
      <c r="E96" s="5">
        <f t="shared" si="1"/>
        <v>100</v>
      </c>
    </row>
    <row r="97" spans="1:5" ht="24">
      <c r="A97" s="18" t="s">
        <v>186</v>
      </c>
      <c r="B97" s="4" t="s">
        <v>187</v>
      </c>
      <c r="C97" s="5">
        <v>1254</v>
      </c>
      <c r="D97" s="5">
        <v>1254</v>
      </c>
      <c r="E97" s="5">
        <f t="shared" si="1"/>
        <v>100</v>
      </c>
    </row>
    <row r="98" spans="1:5" ht="15">
      <c r="A98" s="19" t="s">
        <v>70</v>
      </c>
      <c r="B98" s="20"/>
      <c r="C98" s="7">
        <f>C76+C10</f>
        <v>698060.7</v>
      </c>
      <c r="D98" s="7">
        <f>D76+D10</f>
        <v>697259</v>
      </c>
      <c r="E98" s="2">
        <f t="shared" si="1"/>
        <v>99.9</v>
      </c>
    </row>
    <row r="99" spans="1:3" ht="12.75">
      <c r="A99" s="21" t="s">
        <v>159</v>
      </c>
      <c r="B99" s="8"/>
      <c r="C99" s="8"/>
    </row>
    <row r="100" spans="1:3" ht="12.75">
      <c r="A100" s="21"/>
      <c r="B100" s="9"/>
      <c r="C100" s="9"/>
    </row>
    <row r="101" spans="1:3" ht="12.75">
      <c r="A101" s="8" t="s">
        <v>155</v>
      </c>
      <c r="B101" s="8"/>
      <c r="C101" s="8" t="s">
        <v>156</v>
      </c>
    </row>
  </sheetData>
  <sheetProtection/>
  <mergeCells count="4">
    <mergeCell ref="A7:A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 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Ясевич</dc:creator>
  <cp:keywords/>
  <dc:description/>
  <cp:lastModifiedBy>ErbachaevaNV</cp:lastModifiedBy>
  <cp:lastPrinted>2014-03-20T02:10:01Z</cp:lastPrinted>
  <dcterms:created xsi:type="dcterms:W3CDTF">2009-01-15T06:05:27Z</dcterms:created>
  <dcterms:modified xsi:type="dcterms:W3CDTF">2014-03-20T03:13:36Z</dcterms:modified>
  <cp:category/>
  <cp:version/>
  <cp:contentType/>
  <cp:contentStatus/>
</cp:coreProperties>
</file>